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120" windowWidth="20100" windowHeight="9030"/>
  </bookViews>
  <sheets>
    <sheet name="TROŠENJE - kategorija 1" sheetId="3" r:id="rId1"/>
    <sheet name="TROŠENJE - kategorija 2" sheetId="2" r:id="rId2"/>
  </sheets>
  <calcPr calcId="145621"/>
</workbook>
</file>

<file path=xl/calcChain.xml><?xml version="1.0" encoding="utf-8"?>
<calcChain xmlns="http://schemas.openxmlformats.org/spreadsheetml/2006/main">
  <c r="D77" i="3" l="1"/>
  <c r="D61" i="3"/>
  <c r="D76" i="3"/>
  <c r="D74" i="3"/>
  <c r="D72" i="3"/>
  <c r="D70" i="3"/>
  <c r="D68" i="3"/>
  <c r="D66" i="3"/>
  <c r="D64" i="3"/>
  <c r="D55" i="3"/>
  <c r="D56" i="3" s="1"/>
  <c r="D52" i="3"/>
  <c r="D62" i="3"/>
  <c r="D60" i="3"/>
  <c r="D58" i="3"/>
  <c r="D54" i="3"/>
  <c r="D49" i="3"/>
  <c r="D47" i="3"/>
  <c r="D35" i="3"/>
  <c r="D42" i="3" l="1"/>
  <c r="D20" i="3"/>
  <c r="D8" i="3"/>
  <c r="D9" i="3" s="1"/>
  <c r="A9" i="2"/>
  <c r="A7" i="2"/>
  <c r="D21" i="3" l="1"/>
  <c r="D29" i="3"/>
  <c r="D45" i="3"/>
  <c r="D43" i="3"/>
  <c r="D41" i="3"/>
  <c r="D39" i="3"/>
  <c r="D37" i="3"/>
  <c r="D31" i="3"/>
  <c r="D27" i="3"/>
  <c r="D25" i="3"/>
  <c r="D23" i="3"/>
  <c r="D19" i="3"/>
  <c r="D17" i="3"/>
  <c r="D15" i="3"/>
  <c r="D13" i="3"/>
  <c r="D11" i="3"/>
  <c r="D7" i="3"/>
  <c r="A11" i="2"/>
</calcChain>
</file>

<file path=xl/sharedStrings.xml><?xml version="1.0" encoding="utf-8"?>
<sst xmlns="http://schemas.openxmlformats.org/spreadsheetml/2006/main" count="159" uniqueCount="104">
  <si>
    <t>3121 ostali rashodi za zaposlene</t>
  </si>
  <si>
    <t>3223 energija</t>
  </si>
  <si>
    <t>ZAGREB</t>
  </si>
  <si>
    <t>FINA</t>
  </si>
  <si>
    <t>3234 komunalne usluge</t>
  </si>
  <si>
    <t>PULA</t>
  </si>
  <si>
    <t>VODOVOD D.O.O.</t>
  </si>
  <si>
    <t>3238 računalne usluge</t>
  </si>
  <si>
    <t>RIJEKA</t>
  </si>
  <si>
    <t>NETCOM D.O.O.</t>
  </si>
  <si>
    <t xml:space="preserve">3224 materijal i dijelovi za tekuće i investicijsko održavanje </t>
  </si>
  <si>
    <t>3221 uredski materijal i ostli materijalni rashodi</t>
  </si>
  <si>
    <t>3211 službena putovanja</t>
  </si>
  <si>
    <t>VOGER D.O.O.</t>
  </si>
  <si>
    <t>3231 usluge telefona, pošte i prijevoza</t>
  </si>
  <si>
    <t>A1 HRVATSKA D.O.O.</t>
  </si>
  <si>
    <t>LEXPERA D.O.O.</t>
  </si>
  <si>
    <t>PAJO D.O.O.</t>
  </si>
  <si>
    <t>GRAD PULA-POLA</t>
  </si>
  <si>
    <t>3239 ostale usluge</t>
  </si>
  <si>
    <t>BAKIN GERŠIĆ K.D.</t>
  </si>
  <si>
    <t>PULA HERCULANEA D.O.O.</t>
  </si>
  <si>
    <t>3431 usluge platnog prometa</t>
  </si>
  <si>
    <t>RBA DD</t>
  </si>
  <si>
    <t>3212 naknade za prijevoz</t>
  </si>
  <si>
    <t>Vrsta rashoda i izdataka</t>
  </si>
  <si>
    <t>Način objave isplaćenog iznosa</t>
  </si>
  <si>
    <t>Sjedište primatelja</t>
  </si>
  <si>
    <t>OIB
primatelja</t>
  </si>
  <si>
    <t>Naziv primatelja</t>
  </si>
  <si>
    <t>INDUSTRIJSKO - OBRTNIČKA ŠKOLA PULA</t>
  </si>
  <si>
    <t>Rizzijeva 40, 52100 Pula</t>
  </si>
  <si>
    <t>Ukupno PULA HERCULANEA D.O.O.</t>
  </si>
  <si>
    <t>Ukupno BAKIN GERŠIĆ K.D.</t>
  </si>
  <si>
    <t>Ukupno GRAD PULA-POLA</t>
  </si>
  <si>
    <t>Ukupno PAJO D.O.O.</t>
  </si>
  <si>
    <t>Ukupno LEXPERA D.O.O.</t>
  </si>
  <si>
    <t>Ukupno A1 HRVATSKA D.O.O.</t>
  </si>
  <si>
    <t>Ukupno RBA DD</t>
  </si>
  <si>
    <t>HRVATSKA POŠTA DD</t>
  </si>
  <si>
    <t>Ukupno HRVATSKA POŠTA D.D.</t>
  </si>
  <si>
    <t>Ukupno FINA</t>
  </si>
  <si>
    <t>Ukupno VOGER D.O.O.</t>
  </si>
  <si>
    <t>Ukupno NETCOM D.O.O.</t>
  </si>
  <si>
    <t>Ukupno VODOVOD D.O.O.</t>
  </si>
  <si>
    <t>3111 bruto plaće za redovan rad (ukupan iznos bez bolovanja bna teret HZZO-a</t>
  </si>
  <si>
    <t>3132 doprinosi za obvezno zdravstveno osiguranje na bruto</t>
  </si>
  <si>
    <t>INFORMACIJA O TROŠENJU SREDSTAVA  ZA VELJAČU 2024. GODINE</t>
  </si>
  <si>
    <t>INFORMACIJA O TROŠENJU SREDSTAVA 
ZA VELJAČU 2024. GODINE</t>
  </si>
  <si>
    <t>Ukupno za veljaču 2024.</t>
  </si>
  <si>
    <t>UKUPNO ZA VELJAČU 2024.</t>
  </si>
  <si>
    <t xml:space="preserve">Ukupno </t>
  </si>
  <si>
    <t>3225 sitni inventar i auto gume</t>
  </si>
  <si>
    <t>HEP-OPSKRBA D.O.O.</t>
  </si>
  <si>
    <t>Ukupno HEP-OPSKRBA D.O.O.</t>
  </si>
  <si>
    <t xml:space="preserve">PORETTI </t>
  </si>
  <si>
    <t>3232 usluge tekućeg i investicijskog održavanja</t>
  </si>
  <si>
    <t>Ukupno PORETTI</t>
  </si>
  <si>
    <t>SCRIPTUM D.O.O.</t>
  </si>
  <si>
    <t>Ukupno SCRIPTUM D.O.O.</t>
  </si>
  <si>
    <t>STROJOPROMET D.O.O.</t>
  </si>
  <si>
    <t>ŠENKOVEC</t>
  </si>
  <si>
    <t>Ukupno STROJOPROMET D.O.O.</t>
  </si>
  <si>
    <t>NOVI LIST DD</t>
  </si>
  <si>
    <t>Ukupno NOVI LIST D.D.</t>
  </si>
  <si>
    <t>PRIMAT-LOGISTIKA D.O.O.</t>
  </si>
  <si>
    <t>LESKOVAC</t>
  </si>
  <si>
    <t>Ukupno PRIMAT-LOGISTIKA D.O.O.</t>
  </si>
  <si>
    <t>PETROL D.O.O.</t>
  </si>
  <si>
    <t>Ukupno PETROL D.O.O.</t>
  </si>
  <si>
    <t>SV.MARIJA NA KRASU</t>
  </si>
  <si>
    <t>POLLEO ADRIA D.O.O.</t>
  </si>
  <si>
    <t>Ukupno POLLEO ADRIA D.O.O.</t>
  </si>
  <si>
    <t>OMNIS COLOR ISTRA D.O.O.</t>
  </si>
  <si>
    <t>Ukupno OMNIS COLOR ISTRA D.O.O.</t>
  </si>
  <si>
    <t>VITALIS VODA</t>
  </si>
  <si>
    <t>ŽMINJ</t>
  </si>
  <si>
    <t>Ukupno VITALIS VODA</t>
  </si>
  <si>
    <t>ŠKOLSKE NOVINE D.O.O.</t>
  </si>
  <si>
    <t>Ukupno ŠKOLSKE NOVINE D.O.O.</t>
  </si>
  <si>
    <t>CROATIA OSIGURANJE DD</t>
  </si>
  <si>
    <t>Ukupno CROATIA OSIGURANJE D.D.</t>
  </si>
  <si>
    <t xml:space="preserve">KOD ZVANETA </t>
  </si>
  <si>
    <t xml:space="preserve">Ukupno KOD ZVANETA </t>
  </si>
  <si>
    <t>3292 premije osiguranja</t>
  </si>
  <si>
    <t>3293 reprezentacija</t>
  </si>
  <si>
    <t>LEPRINKA D.O.O.</t>
  </si>
  <si>
    <t>OPATIJA</t>
  </si>
  <si>
    <t>Ukupno LEPRINKA D.O.O.</t>
  </si>
  <si>
    <t>PEEM D.O.O.</t>
  </si>
  <si>
    <t>Ukupno PEEM D.O.O.</t>
  </si>
  <si>
    <t>COTRA D.O.O.</t>
  </si>
  <si>
    <t>VARAŽDIN</t>
  </si>
  <si>
    <t>Ukupno COTRA D.O.O.</t>
  </si>
  <si>
    <t>IN-DI D.O.O.</t>
  </si>
  <si>
    <t>VODNJAN</t>
  </si>
  <si>
    <t>Ukupno IN-DI D.O.O.</t>
  </si>
  <si>
    <t>BAUHAUS-ZAGREB</t>
  </si>
  <si>
    <t>Ukupno BAUHAUS-ZAGREB</t>
  </si>
  <si>
    <t>ISTRA SJEME D.O.O.</t>
  </si>
  <si>
    <t>Ukupno ISTRA SJEME D.O.O.</t>
  </si>
  <si>
    <t>3299 ostali nespomenuti rashodi poslovanja</t>
  </si>
  <si>
    <t>BON-TON D.O.O.</t>
  </si>
  <si>
    <t>Ukupno BON-TON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</si>
</sst>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General_)"/>
    <numFmt numFmtId="166" formatCode="#,##0.00__"/>
  </numFmts>
  <fonts count="13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2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</cellStyleXfs>
  <cellXfs count="43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/>
    <xf numFmtId="166" fontId="1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66" fontId="10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166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166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164" fontId="2" fillId="0" borderId="4" xfId="0" applyNumberFormat="1" applyFont="1" applyFill="1" applyBorder="1" applyAlignment="1">
      <alignment horizontal="left" vertical="center"/>
    </xf>
    <xf numFmtId="164" fontId="2" fillId="0" borderId="6" xfId="0" applyNumberFormat="1" applyFont="1" applyFill="1" applyBorder="1" applyAlignment="1">
      <alignment horizontal="left" vertical="center"/>
    </xf>
    <xf numFmtId="164" fontId="2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5">
    <cellStyle name="Normal_Šifre_zanimanja" xfId="1"/>
    <cellStyle name="Normalno" xfId="0" builtinId="0"/>
    <cellStyle name="Obično_ UTROŠAK 2009 - I O Š" xfId="2"/>
    <cellStyle name="prazan" xfId="3"/>
    <cellStyle name="Stil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tabSelected="1" zoomScale="150" zoomScaleNormal="150" workbookViewId="0">
      <selection activeCell="A63" sqref="A63"/>
    </sheetView>
  </sheetViews>
  <sheetFormatPr defaultColWidth="8.75" defaultRowHeight="15.75" x14ac:dyDescent="0.25"/>
  <cols>
    <col min="1" max="1" width="23" style="1" customWidth="1"/>
    <col min="2" max="2" width="10.875" style="1" bestFit="1" customWidth="1"/>
    <col min="3" max="3" width="13.25" style="1" customWidth="1"/>
    <col min="4" max="4" width="10.8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s="9" customFormat="1" x14ac:dyDescent="0.25">
      <c r="A1" s="16" t="s">
        <v>30</v>
      </c>
      <c r="B1" s="17"/>
      <c r="C1" s="17"/>
      <c r="D1" s="17"/>
      <c r="E1" s="2"/>
    </row>
    <row r="2" spans="1:6" x14ac:dyDescent="0.25">
      <c r="A2" s="8" t="s">
        <v>31</v>
      </c>
      <c r="B2" s="7"/>
      <c r="C2" s="7"/>
      <c r="D2" s="7"/>
    </row>
    <row r="4" spans="1:6" s="9" customFormat="1" ht="24.6" customHeight="1" x14ac:dyDescent="0.25">
      <c r="A4" s="40" t="s">
        <v>47</v>
      </c>
      <c r="B4" s="40"/>
      <c r="C4" s="40"/>
      <c r="D4" s="40"/>
      <c r="E4" s="40"/>
      <c r="F4" s="1"/>
    </row>
    <row r="5" spans="1:6" s="23" customFormat="1" ht="38.25" x14ac:dyDescent="0.25">
      <c r="A5" s="21" t="s">
        <v>29</v>
      </c>
      <c r="B5" s="22" t="s">
        <v>28</v>
      </c>
      <c r="C5" s="22" t="s">
        <v>27</v>
      </c>
      <c r="D5" s="22" t="s">
        <v>26</v>
      </c>
      <c r="E5" s="21" t="s">
        <v>25</v>
      </c>
    </row>
    <row r="6" spans="1:6" s="23" customFormat="1" ht="12.75" x14ac:dyDescent="0.25">
      <c r="A6" s="20" t="s">
        <v>23</v>
      </c>
      <c r="B6" s="20">
        <v>53056966535</v>
      </c>
      <c r="C6" s="20" t="s">
        <v>2</v>
      </c>
      <c r="D6" s="24">
        <v>31.94</v>
      </c>
      <c r="E6" s="19" t="s">
        <v>22</v>
      </c>
    </row>
    <row r="7" spans="1:6" s="28" customFormat="1" ht="12.75" x14ac:dyDescent="0.25">
      <c r="A7" s="35" t="s">
        <v>38</v>
      </c>
      <c r="B7" s="36"/>
      <c r="C7" s="25"/>
      <c r="D7" s="26">
        <f>SUM(D6)</f>
        <v>31.94</v>
      </c>
      <c r="E7" s="27"/>
    </row>
    <row r="8" spans="1:6" s="23" customFormat="1" ht="12.75" x14ac:dyDescent="0.25">
      <c r="A8" s="20" t="s">
        <v>21</v>
      </c>
      <c r="B8" s="20">
        <v>11294943436</v>
      </c>
      <c r="C8" s="20" t="s">
        <v>5</v>
      </c>
      <c r="D8" s="24">
        <f>328.86+302.63</f>
        <v>631.49</v>
      </c>
      <c r="E8" s="19" t="s">
        <v>4</v>
      </c>
    </row>
    <row r="9" spans="1:6" s="28" customFormat="1" ht="12.75" x14ac:dyDescent="0.25">
      <c r="A9" s="35" t="s">
        <v>32</v>
      </c>
      <c r="B9" s="36"/>
      <c r="C9" s="25"/>
      <c r="D9" s="26">
        <f>SUM(D8:D8)</f>
        <v>631.49</v>
      </c>
      <c r="E9" s="27"/>
    </row>
    <row r="10" spans="1:6" s="23" customFormat="1" ht="12.75" x14ac:dyDescent="0.25">
      <c r="A10" s="20" t="s">
        <v>20</v>
      </c>
      <c r="B10" s="20">
        <v>71255639887</v>
      </c>
      <c r="C10" s="20" t="s">
        <v>5</v>
      </c>
      <c r="D10" s="24">
        <v>33.19</v>
      </c>
      <c r="E10" s="19" t="s">
        <v>19</v>
      </c>
    </row>
    <row r="11" spans="1:6" s="28" customFormat="1" ht="12.75" x14ac:dyDescent="0.25">
      <c r="A11" s="35" t="s">
        <v>33</v>
      </c>
      <c r="B11" s="36"/>
      <c r="C11" s="25"/>
      <c r="D11" s="26">
        <f>SUM(D10)</f>
        <v>33.19</v>
      </c>
      <c r="E11" s="27"/>
    </row>
    <row r="12" spans="1:6" s="23" customFormat="1" ht="12.75" x14ac:dyDescent="0.25">
      <c r="A12" s="20" t="s">
        <v>55</v>
      </c>
      <c r="B12" s="20">
        <v>61842001846</v>
      </c>
      <c r="C12" s="20" t="s">
        <v>5</v>
      </c>
      <c r="D12" s="24">
        <v>510.98</v>
      </c>
      <c r="E12" s="19" t="s">
        <v>56</v>
      </c>
    </row>
    <row r="13" spans="1:6" s="28" customFormat="1" ht="12.75" x14ac:dyDescent="0.25">
      <c r="A13" s="35" t="s">
        <v>57</v>
      </c>
      <c r="B13" s="36"/>
      <c r="C13" s="25"/>
      <c r="D13" s="26">
        <f>SUM(D12)</f>
        <v>510.98</v>
      </c>
      <c r="E13" s="27"/>
    </row>
    <row r="14" spans="1:6" s="23" customFormat="1" ht="12.75" x14ac:dyDescent="0.25">
      <c r="A14" s="20" t="s">
        <v>18</v>
      </c>
      <c r="B14" s="20">
        <v>79517841355</v>
      </c>
      <c r="C14" s="20" t="s">
        <v>5</v>
      </c>
      <c r="D14" s="24">
        <v>65.03</v>
      </c>
      <c r="E14" s="19" t="s">
        <v>4</v>
      </c>
    </row>
    <row r="15" spans="1:6" s="28" customFormat="1" ht="12.75" x14ac:dyDescent="0.25">
      <c r="A15" s="35" t="s">
        <v>34</v>
      </c>
      <c r="B15" s="36"/>
      <c r="C15" s="25"/>
      <c r="D15" s="26">
        <f>SUM(D14)</f>
        <v>65.03</v>
      </c>
      <c r="E15" s="27"/>
    </row>
    <row r="16" spans="1:6" s="23" customFormat="1" ht="12.75" x14ac:dyDescent="0.25">
      <c r="A16" s="20" t="s">
        <v>17</v>
      </c>
      <c r="B16" s="20">
        <v>37008532093</v>
      </c>
      <c r="C16" s="20" t="s">
        <v>5</v>
      </c>
      <c r="D16" s="24">
        <v>212.33</v>
      </c>
      <c r="E16" s="19" t="s">
        <v>11</v>
      </c>
    </row>
    <row r="17" spans="1:6" s="28" customFormat="1" ht="12.75" x14ac:dyDescent="0.25">
      <c r="A17" s="35" t="s">
        <v>35</v>
      </c>
      <c r="B17" s="36"/>
      <c r="C17" s="25"/>
      <c r="D17" s="26">
        <f>SUM(D16)</f>
        <v>212.33</v>
      </c>
      <c r="E17" s="27"/>
    </row>
    <row r="18" spans="1:6" s="23" customFormat="1" ht="12.75" x14ac:dyDescent="0.25">
      <c r="A18" s="20" t="s">
        <v>16</v>
      </c>
      <c r="B18" s="20">
        <v>79506290597</v>
      </c>
      <c r="C18" s="20" t="s">
        <v>2</v>
      </c>
      <c r="D18" s="24">
        <v>24.89</v>
      </c>
      <c r="E18" s="19" t="s">
        <v>11</v>
      </c>
    </row>
    <row r="19" spans="1:6" s="28" customFormat="1" ht="12.75" x14ac:dyDescent="0.25">
      <c r="A19" s="35" t="s">
        <v>36</v>
      </c>
      <c r="B19" s="36"/>
      <c r="C19" s="25"/>
      <c r="D19" s="26">
        <f>SUM(D18)</f>
        <v>24.89</v>
      </c>
      <c r="E19" s="27"/>
    </row>
    <row r="20" spans="1:6" s="23" customFormat="1" ht="12.75" x14ac:dyDescent="0.25">
      <c r="A20" s="20" t="s">
        <v>15</v>
      </c>
      <c r="B20" s="20">
        <v>29524210204</v>
      </c>
      <c r="C20" s="20" t="s">
        <v>2</v>
      </c>
      <c r="D20" s="24">
        <f>54.05+23.28</f>
        <v>77.33</v>
      </c>
      <c r="E20" s="19" t="s">
        <v>14</v>
      </c>
    </row>
    <row r="21" spans="1:6" s="28" customFormat="1" ht="12.75" x14ac:dyDescent="0.25">
      <c r="A21" s="35" t="s">
        <v>37</v>
      </c>
      <c r="B21" s="36"/>
      <c r="C21" s="25"/>
      <c r="D21" s="26">
        <f>SUM(D20:D20)</f>
        <v>77.33</v>
      </c>
      <c r="E21" s="27"/>
    </row>
    <row r="22" spans="1:6" s="23" customFormat="1" ht="12.75" x14ac:dyDescent="0.25">
      <c r="A22" s="20" t="s">
        <v>58</v>
      </c>
      <c r="B22" s="20">
        <v>78022605880</v>
      </c>
      <c r="C22" s="20" t="s">
        <v>5</v>
      </c>
      <c r="D22" s="24">
        <v>33.75</v>
      </c>
      <c r="E22" s="19" t="s">
        <v>11</v>
      </c>
      <c r="F22" s="29"/>
    </row>
    <row r="23" spans="1:6" s="28" customFormat="1" ht="12.75" x14ac:dyDescent="0.25">
      <c r="A23" s="35" t="s">
        <v>59</v>
      </c>
      <c r="B23" s="36"/>
      <c r="C23" s="25"/>
      <c r="D23" s="26">
        <f>SUM(D22)</f>
        <v>33.75</v>
      </c>
      <c r="E23" s="27"/>
      <c r="F23" s="30"/>
    </row>
    <row r="24" spans="1:6" s="23" customFormat="1" ht="12.75" x14ac:dyDescent="0.25">
      <c r="A24" s="20" t="s">
        <v>60</v>
      </c>
      <c r="B24" s="20">
        <v>97994010225</v>
      </c>
      <c r="C24" s="20" t="s">
        <v>61</v>
      </c>
      <c r="D24" s="24">
        <v>24.93</v>
      </c>
      <c r="E24" s="19" t="s">
        <v>11</v>
      </c>
    </row>
    <row r="25" spans="1:6" s="28" customFormat="1" ht="12.75" x14ac:dyDescent="0.25">
      <c r="A25" s="35" t="s">
        <v>62</v>
      </c>
      <c r="B25" s="36"/>
      <c r="C25" s="25"/>
      <c r="D25" s="26">
        <f>SUM(D24)</f>
        <v>24.93</v>
      </c>
      <c r="E25" s="27"/>
    </row>
    <row r="26" spans="1:6" s="23" customFormat="1" ht="12.75" x14ac:dyDescent="0.25">
      <c r="A26" s="31" t="s">
        <v>39</v>
      </c>
      <c r="B26" s="20">
        <v>87311810356</v>
      </c>
      <c r="C26" s="20" t="s">
        <v>2</v>
      </c>
      <c r="D26" s="24">
        <v>31.5</v>
      </c>
      <c r="E26" s="19" t="s">
        <v>14</v>
      </c>
    </row>
    <row r="27" spans="1:6" s="28" customFormat="1" ht="12.75" x14ac:dyDescent="0.25">
      <c r="A27" s="35" t="s">
        <v>40</v>
      </c>
      <c r="B27" s="36"/>
      <c r="C27" s="25"/>
      <c r="D27" s="26">
        <f>SUM(D26)</f>
        <v>31.5</v>
      </c>
      <c r="E27" s="27"/>
    </row>
    <row r="28" spans="1:6" s="23" customFormat="1" ht="12.75" x14ac:dyDescent="0.25">
      <c r="A28" s="20" t="s">
        <v>3</v>
      </c>
      <c r="B28" s="20">
        <v>85821130368</v>
      </c>
      <c r="C28" s="20" t="s">
        <v>2</v>
      </c>
      <c r="D28" s="24">
        <v>1.66</v>
      </c>
      <c r="E28" s="19" t="s">
        <v>7</v>
      </c>
    </row>
    <row r="29" spans="1:6" s="28" customFormat="1" ht="12.75" x14ac:dyDescent="0.25">
      <c r="A29" s="35" t="s">
        <v>41</v>
      </c>
      <c r="B29" s="36"/>
      <c r="C29" s="25"/>
      <c r="D29" s="26">
        <f>SUM(D28:D28)</f>
        <v>1.66</v>
      </c>
      <c r="E29" s="27"/>
    </row>
    <row r="30" spans="1:6" s="23" customFormat="1" ht="12.75" x14ac:dyDescent="0.25">
      <c r="A30" s="20" t="s">
        <v>63</v>
      </c>
      <c r="B30" s="20">
        <v>44110106406</v>
      </c>
      <c r="C30" s="20" t="s">
        <v>8</v>
      </c>
      <c r="D30" s="24">
        <v>40</v>
      </c>
      <c r="E30" s="19" t="s">
        <v>19</v>
      </c>
    </row>
    <row r="31" spans="1:6" s="28" customFormat="1" ht="12.75" x14ac:dyDescent="0.25">
      <c r="A31" s="35" t="s">
        <v>64</v>
      </c>
      <c r="B31" s="36"/>
      <c r="C31" s="25"/>
      <c r="D31" s="26">
        <f>SUM(D30)</f>
        <v>40</v>
      </c>
      <c r="E31" s="27"/>
    </row>
    <row r="32" spans="1:6" s="23" customFormat="1" ht="25.5" x14ac:dyDescent="0.25">
      <c r="A32" s="20" t="s">
        <v>13</v>
      </c>
      <c r="B32" s="20">
        <v>43648767270</v>
      </c>
      <c r="C32" s="32" t="s">
        <v>70</v>
      </c>
      <c r="D32" s="24">
        <v>10.1</v>
      </c>
      <c r="E32" s="19" t="s">
        <v>10</v>
      </c>
    </row>
    <row r="33" spans="1:5" s="23" customFormat="1" ht="25.5" x14ac:dyDescent="0.25">
      <c r="A33" s="20" t="s">
        <v>13</v>
      </c>
      <c r="B33" s="20">
        <v>43648767270</v>
      </c>
      <c r="C33" s="32" t="s">
        <v>70</v>
      </c>
      <c r="D33" s="24">
        <v>150.1</v>
      </c>
      <c r="E33" s="19" t="s">
        <v>11</v>
      </c>
    </row>
    <row r="34" spans="1:5" s="23" customFormat="1" ht="25.5" x14ac:dyDescent="0.25">
      <c r="A34" s="20" t="s">
        <v>13</v>
      </c>
      <c r="B34" s="20">
        <v>43648767270</v>
      </c>
      <c r="C34" s="32" t="s">
        <v>70</v>
      </c>
      <c r="D34" s="24">
        <v>698.25</v>
      </c>
      <c r="E34" s="19" t="s">
        <v>52</v>
      </c>
    </row>
    <row r="35" spans="1:5" s="28" customFormat="1" ht="12.75" x14ac:dyDescent="0.25">
      <c r="A35" s="35" t="s">
        <v>42</v>
      </c>
      <c r="B35" s="36"/>
      <c r="C35" s="27"/>
      <c r="D35" s="26">
        <f>SUM(D32:D34)</f>
        <v>858.45</v>
      </c>
      <c r="E35" s="27"/>
    </row>
    <row r="36" spans="1:5" s="23" customFormat="1" ht="12.75" x14ac:dyDescent="0.25">
      <c r="A36" s="20" t="s">
        <v>65</v>
      </c>
      <c r="B36" s="20">
        <v>64645054565</v>
      </c>
      <c r="C36" s="20" t="s">
        <v>66</v>
      </c>
      <c r="D36" s="24">
        <v>28</v>
      </c>
      <c r="E36" s="19" t="s">
        <v>11</v>
      </c>
    </row>
    <row r="37" spans="1:5" s="28" customFormat="1" ht="12.75" x14ac:dyDescent="0.25">
      <c r="A37" s="35" t="s">
        <v>67</v>
      </c>
      <c r="B37" s="36"/>
      <c r="C37" s="25"/>
      <c r="D37" s="26">
        <f>SUM(D36)</f>
        <v>28</v>
      </c>
      <c r="E37" s="27"/>
    </row>
    <row r="38" spans="1:5" s="23" customFormat="1" ht="12.75" x14ac:dyDescent="0.25">
      <c r="A38" s="20" t="s">
        <v>68</v>
      </c>
      <c r="B38" s="20">
        <v>75550985023</v>
      </c>
      <c r="C38" s="20" t="s">
        <v>2</v>
      </c>
      <c r="D38" s="24">
        <v>14.97</v>
      </c>
      <c r="E38" s="19" t="s">
        <v>11</v>
      </c>
    </row>
    <row r="39" spans="1:5" s="28" customFormat="1" ht="12.75" x14ac:dyDescent="0.25">
      <c r="A39" s="35" t="s">
        <v>69</v>
      </c>
      <c r="B39" s="36"/>
      <c r="C39" s="25"/>
      <c r="D39" s="26">
        <f>SUM(D38)</f>
        <v>14.97</v>
      </c>
      <c r="E39" s="27"/>
    </row>
    <row r="40" spans="1:5" s="23" customFormat="1" ht="12.75" x14ac:dyDescent="0.25">
      <c r="A40" s="20" t="s">
        <v>9</v>
      </c>
      <c r="B40" s="20">
        <v>46118101286</v>
      </c>
      <c r="C40" s="20" t="s">
        <v>8</v>
      </c>
      <c r="D40" s="24">
        <v>41.48</v>
      </c>
      <c r="E40" s="19" t="s">
        <v>7</v>
      </c>
    </row>
    <row r="41" spans="1:5" s="28" customFormat="1" ht="12.75" x14ac:dyDescent="0.25">
      <c r="A41" s="35" t="s">
        <v>43</v>
      </c>
      <c r="B41" s="36"/>
      <c r="C41" s="25"/>
      <c r="D41" s="26">
        <f>SUM(D40)</f>
        <v>41.48</v>
      </c>
      <c r="E41" s="27"/>
    </row>
    <row r="42" spans="1:5" s="23" customFormat="1" ht="12.75" x14ac:dyDescent="0.25">
      <c r="A42" s="20" t="s">
        <v>6</v>
      </c>
      <c r="B42" s="20">
        <v>19798348108</v>
      </c>
      <c r="C42" s="20" t="s">
        <v>5</v>
      </c>
      <c r="D42" s="24">
        <f>4.2+46.47</f>
        <v>50.67</v>
      </c>
      <c r="E42" s="19" t="s">
        <v>4</v>
      </c>
    </row>
    <row r="43" spans="1:5" s="28" customFormat="1" ht="12.75" x14ac:dyDescent="0.25">
      <c r="A43" s="35" t="s">
        <v>44</v>
      </c>
      <c r="B43" s="36"/>
      <c r="C43" s="25"/>
      <c r="D43" s="26">
        <f>SUM(D42)</f>
        <v>50.67</v>
      </c>
      <c r="E43" s="27"/>
    </row>
    <row r="44" spans="1:5" s="23" customFormat="1" ht="12.75" x14ac:dyDescent="0.25">
      <c r="A44" s="20" t="s">
        <v>53</v>
      </c>
      <c r="B44" s="20">
        <v>63073332379</v>
      </c>
      <c r="C44" s="20" t="s">
        <v>2</v>
      </c>
      <c r="D44" s="24">
        <v>761.83</v>
      </c>
      <c r="E44" s="19" t="s">
        <v>1</v>
      </c>
    </row>
    <row r="45" spans="1:5" s="28" customFormat="1" ht="12.75" x14ac:dyDescent="0.25">
      <c r="A45" s="35" t="s">
        <v>54</v>
      </c>
      <c r="B45" s="36"/>
      <c r="C45" s="25"/>
      <c r="D45" s="26">
        <f>SUM(D44)</f>
        <v>761.83</v>
      </c>
      <c r="E45" s="27"/>
    </row>
    <row r="46" spans="1:5" s="23" customFormat="1" ht="12.75" x14ac:dyDescent="0.25">
      <c r="A46" s="20" t="s">
        <v>71</v>
      </c>
      <c r="B46" s="20">
        <v>12791380945</v>
      </c>
      <c r="C46" s="20" t="s">
        <v>2</v>
      </c>
      <c r="D46" s="24">
        <v>27.99</v>
      </c>
      <c r="E46" s="19" t="s">
        <v>52</v>
      </c>
    </row>
    <row r="47" spans="1:5" s="28" customFormat="1" ht="12.75" x14ac:dyDescent="0.25">
      <c r="A47" s="35" t="s">
        <v>72</v>
      </c>
      <c r="B47" s="36"/>
      <c r="C47" s="25"/>
      <c r="D47" s="26">
        <f t="shared" ref="D47" si="0">SUM(D46)</f>
        <v>27.99</v>
      </c>
      <c r="E47" s="27"/>
    </row>
    <row r="48" spans="1:5" s="23" customFormat="1" ht="12.75" x14ac:dyDescent="0.25">
      <c r="A48" s="20" t="s">
        <v>73</v>
      </c>
      <c r="B48" s="20">
        <v>84409170714</v>
      </c>
      <c r="C48" s="20" t="s">
        <v>5</v>
      </c>
      <c r="D48" s="24">
        <v>79.58</v>
      </c>
      <c r="E48" s="19" t="s">
        <v>11</v>
      </c>
    </row>
    <row r="49" spans="1:5" s="28" customFormat="1" ht="12.75" x14ac:dyDescent="0.25">
      <c r="A49" s="35" t="s">
        <v>74</v>
      </c>
      <c r="B49" s="36"/>
      <c r="C49" s="25"/>
      <c r="D49" s="26">
        <f t="shared" ref="D49" si="1">SUM(D48)</f>
        <v>79.58</v>
      </c>
      <c r="E49" s="27"/>
    </row>
    <row r="50" spans="1:5" s="23" customFormat="1" ht="12.75" x14ac:dyDescent="0.25">
      <c r="A50" s="20" t="s">
        <v>75</v>
      </c>
      <c r="B50" s="20">
        <v>56561032745</v>
      </c>
      <c r="C50" s="20" t="s">
        <v>76</v>
      </c>
      <c r="D50" s="24">
        <v>63.7</v>
      </c>
      <c r="E50" s="19" t="s">
        <v>4</v>
      </c>
    </row>
    <row r="51" spans="1:5" s="23" customFormat="1" ht="12.75" x14ac:dyDescent="0.25">
      <c r="A51" s="20" t="s">
        <v>75</v>
      </c>
      <c r="B51" s="20">
        <v>56561032745</v>
      </c>
      <c r="C51" s="20" t="s">
        <v>76</v>
      </c>
      <c r="D51" s="24">
        <v>10.6</v>
      </c>
      <c r="E51" s="19" t="s">
        <v>11</v>
      </c>
    </row>
    <row r="52" spans="1:5" s="28" customFormat="1" ht="12.75" x14ac:dyDescent="0.25">
      <c r="A52" s="35" t="s">
        <v>77</v>
      </c>
      <c r="B52" s="36"/>
      <c r="C52" s="25"/>
      <c r="D52" s="26">
        <f>SUM(D50:D51)</f>
        <v>74.3</v>
      </c>
      <c r="E52" s="27"/>
    </row>
    <row r="53" spans="1:5" s="23" customFormat="1" ht="12.75" x14ac:dyDescent="0.25">
      <c r="A53" s="20" t="s">
        <v>78</v>
      </c>
      <c r="B53" s="20">
        <v>24796394086</v>
      </c>
      <c r="C53" s="20" t="s">
        <v>2</v>
      </c>
      <c r="D53" s="24">
        <v>55</v>
      </c>
      <c r="E53" s="19" t="s">
        <v>11</v>
      </c>
    </row>
    <row r="54" spans="1:5" s="28" customFormat="1" ht="12.75" x14ac:dyDescent="0.25">
      <c r="A54" s="35" t="s">
        <v>79</v>
      </c>
      <c r="B54" s="36"/>
      <c r="C54" s="25"/>
      <c r="D54" s="26">
        <f t="shared" ref="D54" si="2">SUM(D53)</f>
        <v>55</v>
      </c>
      <c r="E54" s="27"/>
    </row>
    <row r="55" spans="1:5" s="23" customFormat="1" ht="12.75" x14ac:dyDescent="0.25">
      <c r="A55" s="20" t="s">
        <v>80</v>
      </c>
      <c r="B55" s="20">
        <v>26187994862</v>
      </c>
      <c r="C55" s="20" t="s">
        <v>2</v>
      </c>
      <c r="D55" s="24">
        <f>210.15+65.91</f>
        <v>276.06</v>
      </c>
      <c r="E55" s="19" t="s">
        <v>84</v>
      </c>
    </row>
    <row r="56" spans="1:5" s="28" customFormat="1" ht="12.75" x14ac:dyDescent="0.25">
      <c r="A56" s="35" t="s">
        <v>81</v>
      </c>
      <c r="B56" s="36"/>
      <c r="C56" s="25"/>
      <c r="D56" s="26">
        <f t="shared" ref="D56" si="3">SUM(D55)</f>
        <v>276.06</v>
      </c>
      <c r="E56" s="27"/>
    </row>
    <row r="57" spans="1:5" s="23" customFormat="1" ht="12.75" x14ac:dyDescent="0.25">
      <c r="A57" s="20" t="s">
        <v>82</v>
      </c>
      <c r="B57" s="20">
        <v>69082722539</v>
      </c>
      <c r="C57" s="20" t="s">
        <v>5</v>
      </c>
      <c r="D57" s="24">
        <v>480.5</v>
      </c>
      <c r="E57" s="19" t="s">
        <v>85</v>
      </c>
    </row>
    <row r="58" spans="1:5" s="28" customFormat="1" ht="12.75" x14ac:dyDescent="0.25">
      <c r="A58" s="35" t="s">
        <v>83</v>
      </c>
      <c r="B58" s="36"/>
      <c r="C58" s="25"/>
      <c r="D58" s="26">
        <f t="shared" ref="D58" si="4">SUM(D57)</f>
        <v>480.5</v>
      </c>
      <c r="E58" s="27"/>
    </row>
    <row r="59" spans="1:5" s="23" customFormat="1" ht="12.75" x14ac:dyDescent="0.25">
      <c r="A59" s="20" t="s">
        <v>86</v>
      </c>
      <c r="B59" s="20">
        <v>27332507825</v>
      </c>
      <c r="C59" s="20" t="s">
        <v>87</v>
      </c>
      <c r="D59" s="24">
        <v>375</v>
      </c>
      <c r="E59" s="19" t="s">
        <v>7</v>
      </c>
    </row>
    <row r="60" spans="1:5" s="28" customFormat="1" ht="12.75" x14ac:dyDescent="0.25">
      <c r="A60" s="35" t="s">
        <v>88</v>
      </c>
      <c r="B60" s="36"/>
      <c r="C60" s="25"/>
      <c r="D60" s="26">
        <f t="shared" ref="D60" si="5">SUM(D59)</f>
        <v>375</v>
      </c>
      <c r="E60" s="27"/>
    </row>
    <row r="61" spans="1:5" s="23" customFormat="1" ht="12.75" x14ac:dyDescent="0.25">
      <c r="A61" s="20" t="s">
        <v>89</v>
      </c>
      <c r="B61" s="20">
        <v>28019763406</v>
      </c>
      <c r="C61" s="20" t="s">
        <v>5</v>
      </c>
      <c r="D61" s="24">
        <f>79.86+33.84</f>
        <v>113.7</v>
      </c>
      <c r="E61" s="19" t="s">
        <v>10</v>
      </c>
    </row>
    <row r="62" spans="1:5" s="28" customFormat="1" ht="12.75" x14ac:dyDescent="0.25">
      <c r="A62" s="35" t="s">
        <v>90</v>
      </c>
      <c r="B62" s="36"/>
      <c r="C62" s="25"/>
      <c r="D62" s="26">
        <f t="shared" ref="D62" si="6">SUM(D61)</f>
        <v>113.7</v>
      </c>
      <c r="E62" s="27"/>
    </row>
    <row r="63" spans="1:5" s="23" customFormat="1" ht="12.75" x14ac:dyDescent="0.25">
      <c r="A63" s="20" t="s">
        <v>91</v>
      </c>
      <c r="B63" s="20">
        <v>36080822108</v>
      </c>
      <c r="C63" s="20" t="s">
        <v>92</v>
      </c>
      <c r="D63" s="24">
        <v>14.13</v>
      </c>
      <c r="E63" s="19" t="s">
        <v>11</v>
      </c>
    </row>
    <row r="64" spans="1:5" s="28" customFormat="1" ht="12.75" x14ac:dyDescent="0.25">
      <c r="A64" s="35" t="s">
        <v>93</v>
      </c>
      <c r="B64" s="36"/>
      <c r="C64" s="25"/>
      <c r="D64" s="26">
        <f t="shared" ref="D64" si="7">SUM(D63)</f>
        <v>14.13</v>
      </c>
      <c r="E64" s="27"/>
    </row>
    <row r="65" spans="1:5" s="23" customFormat="1" ht="12.75" x14ac:dyDescent="0.25">
      <c r="A65" s="20" t="s">
        <v>94</v>
      </c>
      <c r="B65" s="20">
        <v>74115235791</v>
      </c>
      <c r="C65" s="20" t="s">
        <v>95</v>
      </c>
      <c r="D65" s="24">
        <v>57.96</v>
      </c>
      <c r="E65" s="19" t="s">
        <v>11</v>
      </c>
    </row>
    <row r="66" spans="1:5" s="28" customFormat="1" ht="12.75" x14ac:dyDescent="0.25">
      <c r="A66" s="35" t="s">
        <v>96</v>
      </c>
      <c r="B66" s="36"/>
      <c r="C66" s="25"/>
      <c r="D66" s="26">
        <f t="shared" ref="D66" si="8">SUM(D65)</f>
        <v>57.96</v>
      </c>
      <c r="E66" s="27"/>
    </row>
    <row r="67" spans="1:5" s="23" customFormat="1" ht="12.75" x14ac:dyDescent="0.25">
      <c r="A67" s="20" t="s">
        <v>97</v>
      </c>
      <c r="B67" s="20">
        <v>71642207963</v>
      </c>
      <c r="C67" s="20" t="s">
        <v>2</v>
      </c>
      <c r="D67" s="24">
        <v>17.07</v>
      </c>
      <c r="E67" s="19" t="s">
        <v>11</v>
      </c>
    </row>
    <row r="68" spans="1:5" s="28" customFormat="1" ht="12.75" x14ac:dyDescent="0.25">
      <c r="A68" s="35" t="s">
        <v>98</v>
      </c>
      <c r="B68" s="36"/>
      <c r="C68" s="25"/>
      <c r="D68" s="26">
        <f t="shared" ref="D68" si="9">SUM(D67)</f>
        <v>17.07</v>
      </c>
      <c r="E68" s="27"/>
    </row>
    <row r="69" spans="1:5" s="23" customFormat="1" ht="12.75" x14ac:dyDescent="0.25">
      <c r="A69" s="20" t="s">
        <v>99</v>
      </c>
      <c r="B69" s="20">
        <v>83833825625</v>
      </c>
      <c r="C69" s="20" t="s">
        <v>5</v>
      </c>
      <c r="D69" s="24">
        <v>357</v>
      </c>
      <c r="E69" s="19" t="s">
        <v>101</v>
      </c>
    </row>
    <row r="70" spans="1:5" s="28" customFormat="1" ht="12.75" x14ac:dyDescent="0.25">
      <c r="A70" s="35" t="s">
        <v>100</v>
      </c>
      <c r="B70" s="36"/>
      <c r="C70" s="25"/>
      <c r="D70" s="26">
        <f t="shared" ref="D70" si="10">SUM(D69)</f>
        <v>357</v>
      </c>
      <c r="E70" s="27"/>
    </row>
    <row r="71" spans="1:5" s="23" customFormat="1" ht="12.75" x14ac:dyDescent="0.25">
      <c r="A71" s="20" t="s">
        <v>102</v>
      </c>
      <c r="B71" s="20">
        <v>52931027628</v>
      </c>
      <c r="C71" s="20" t="s">
        <v>2</v>
      </c>
      <c r="D71" s="24">
        <v>368.05</v>
      </c>
      <c r="E71" s="19" t="s">
        <v>11</v>
      </c>
    </row>
    <row r="72" spans="1:5" s="28" customFormat="1" ht="12.75" x14ac:dyDescent="0.25">
      <c r="A72" s="35" t="s">
        <v>103</v>
      </c>
      <c r="B72" s="36"/>
      <c r="C72" s="25"/>
      <c r="D72" s="26">
        <f t="shared" ref="D72" si="11">SUM(D71)</f>
        <v>368.05</v>
      </c>
      <c r="E72" s="27"/>
    </row>
    <row r="73" spans="1:5" s="23" customFormat="1" ht="12.75" hidden="1" x14ac:dyDescent="0.25">
      <c r="A73" s="20"/>
      <c r="B73" s="20"/>
      <c r="C73" s="20"/>
      <c r="D73" s="24"/>
      <c r="E73" s="19"/>
    </row>
    <row r="74" spans="1:5" s="28" customFormat="1" ht="12.75" hidden="1" x14ac:dyDescent="0.25">
      <c r="A74" s="35" t="s">
        <v>51</v>
      </c>
      <c r="B74" s="36"/>
      <c r="C74" s="25"/>
      <c r="D74" s="26">
        <f t="shared" ref="D74" si="12">SUM(D73)</f>
        <v>0</v>
      </c>
      <c r="E74" s="27"/>
    </row>
    <row r="75" spans="1:5" s="23" customFormat="1" ht="12.75" hidden="1" x14ac:dyDescent="0.25">
      <c r="A75" s="20"/>
      <c r="B75" s="20"/>
      <c r="C75" s="20"/>
      <c r="D75" s="24"/>
      <c r="E75" s="19"/>
    </row>
    <row r="76" spans="1:5" s="28" customFormat="1" ht="12.75" hidden="1" x14ac:dyDescent="0.25">
      <c r="A76" s="35" t="s">
        <v>51</v>
      </c>
      <c r="B76" s="36"/>
      <c r="C76" s="25"/>
      <c r="D76" s="26">
        <f t="shared" ref="D76" si="13">SUM(D75)</f>
        <v>0</v>
      </c>
      <c r="E76" s="27"/>
    </row>
    <row r="77" spans="1:5" ht="21" customHeight="1" x14ac:dyDescent="0.25">
      <c r="A77" s="37" t="s">
        <v>50</v>
      </c>
      <c r="B77" s="38"/>
      <c r="C77" s="39"/>
      <c r="D77" s="33">
        <f>+D7+D9+D11+D13+D15+D19+D21+D23+D25+D27+D29+D31+D35+D37+D39+D43+D41+D45+D17+D47+D49+D52+D54+D56+D58+D60+D62+D64+D66+D68+D70+D72</f>
        <v>5770.76</v>
      </c>
      <c r="E77" s="34"/>
    </row>
    <row r="78" spans="1:5" x14ac:dyDescent="0.25">
      <c r="E78" s="4"/>
    </row>
    <row r="79" spans="1:5" x14ac:dyDescent="0.25">
      <c r="E79" s="4"/>
    </row>
    <row r="80" spans="1:5" x14ac:dyDescent="0.25">
      <c r="E80" s="4"/>
    </row>
    <row r="81" spans="5:5" x14ac:dyDescent="0.25">
      <c r="E81" s="4"/>
    </row>
    <row r="82" spans="5:5" x14ac:dyDescent="0.25">
      <c r="E82" s="4"/>
    </row>
    <row r="83" spans="5:5" x14ac:dyDescent="0.25">
      <c r="E83" s="4"/>
    </row>
    <row r="84" spans="5:5" x14ac:dyDescent="0.25">
      <c r="E84" s="4"/>
    </row>
    <row r="85" spans="5:5" x14ac:dyDescent="0.25">
      <c r="E85" s="4"/>
    </row>
    <row r="86" spans="5:5" x14ac:dyDescent="0.25">
      <c r="E86" s="4"/>
    </row>
    <row r="87" spans="5:5" x14ac:dyDescent="0.25">
      <c r="E87" s="4"/>
    </row>
  </sheetData>
  <mergeCells count="36">
    <mergeCell ref="A45:B45"/>
    <mergeCell ref="A77:C77"/>
    <mergeCell ref="A4:E4"/>
    <mergeCell ref="A31:B31"/>
    <mergeCell ref="A35:B35"/>
    <mergeCell ref="A37:B37"/>
    <mergeCell ref="A39:B39"/>
    <mergeCell ref="A41:B41"/>
    <mergeCell ref="A43:B43"/>
    <mergeCell ref="A19:B19"/>
    <mergeCell ref="A21:B21"/>
    <mergeCell ref="A23:B23"/>
    <mergeCell ref="A25:B25"/>
    <mergeCell ref="A27:B27"/>
    <mergeCell ref="A29:B29"/>
    <mergeCell ref="A9:B9"/>
    <mergeCell ref="A11:B11"/>
    <mergeCell ref="A7:B7"/>
    <mergeCell ref="A13:B13"/>
    <mergeCell ref="A15:B15"/>
    <mergeCell ref="A17:B17"/>
    <mergeCell ref="A47:B47"/>
    <mergeCell ref="A49:B49"/>
    <mergeCell ref="A52:B52"/>
    <mergeCell ref="A54:B54"/>
    <mergeCell ref="A56:B56"/>
    <mergeCell ref="A74:B74"/>
    <mergeCell ref="A76:B76"/>
    <mergeCell ref="A58:B58"/>
    <mergeCell ref="A60:B60"/>
    <mergeCell ref="A62:B62"/>
    <mergeCell ref="A64:B64"/>
    <mergeCell ref="A66:B66"/>
    <mergeCell ref="A68:B68"/>
    <mergeCell ref="A70:B70"/>
    <mergeCell ref="A72:B72"/>
  </mergeCells>
  <pageMargins left="0.7" right="0.7" top="0.75" bottom="0.75" header="0.3" footer="0.3"/>
  <pageSetup paperSize="9" scale="85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4" zoomScale="130" zoomScaleNormal="130" workbookViewId="0">
      <selection activeCell="A14" sqref="A14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11.625" style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16" t="s">
        <v>30</v>
      </c>
      <c r="B1" s="7"/>
      <c r="C1" s="7"/>
      <c r="D1" s="7"/>
    </row>
    <row r="2" spans="1:6" x14ac:dyDescent="0.25">
      <c r="A2" s="8" t="s">
        <v>31</v>
      </c>
      <c r="B2" s="7"/>
      <c r="C2" s="7"/>
      <c r="D2" s="7"/>
    </row>
    <row r="3" spans="1:6" ht="38.450000000000003" customHeight="1" x14ac:dyDescent="0.25"/>
    <row r="4" spans="1:6" s="9" customFormat="1" ht="47.45" customHeight="1" x14ac:dyDescent="0.25">
      <c r="A4" s="41" t="s">
        <v>48</v>
      </c>
      <c r="B4" s="42"/>
      <c r="C4" s="6"/>
      <c r="E4" s="6"/>
      <c r="F4" s="1"/>
    </row>
    <row r="5" spans="1:6" s="9" customFormat="1" ht="40.15" customHeight="1" x14ac:dyDescent="0.25">
      <c r="A5" s="12" t="s">
        <v>26</v>
      </c>
      <c r="B5" s="5" t="s">
        <v>25</v>
      </c>
    </row>
    <row r="6" spans="1:6" ht="30.6" customHeight="1" x14ac:dyDescent="0.25">
      <c r="A6" s="11">
        <v>1802.44</v>
      </c>
      <c r="B6" s="10" t="s">
        <v>24</v>
      </c>
      <c r="D6" s="1"/>
      <c r="E6" s="1"/>
    </row>
    <row r="7" spans="1:6" ht="30.6" customHeight="1" x14ac:dyDescent="0.25">
      <c r="A7" s="11">
        <f>60.18+46.8</f>
        <v>106.97999999999999</v>
      </c>
      <c r="B7" s="10" t="s">
        <v>12</v>
      </c>
      <c r="D7" s="1"/>
      <c r="E7" s="1"/>
    </row>
    <row r="8" spans="1:6" ht="30.6" customHeight="1" x14ac:dyDescent="0.25">
      <c r="A8" s="11">
        <v>57182.13</v>
      </c>
      <c r="B8" s="10" t="s">
        <v>45</v>
      </c>
      <c r="D8" s="1"/>
      <c r="E8" s="1"/>
    </row>
    <row r="9" spans="1:6" ht="30.6" customHeight="1" x14ac:dyDescent="0.25">
      <c r="A9" s="11">
        <f>84.83+9248.44</f>
        <v>9333.27</v>
      </c>
      <c r="B9" s="10" t="s">
        <v>46</v>
      </c>
      <c r="D9" s="1"/>
      <c r="E9" s="1"/>
    </row>
    <row r="10" spans="1:6" ht="30.6" customHeight="1" x14ac:dyDescent="0.25">
      <c r="A10" s="11">
        <v>441.44</v>
      </c>
      <c r="B10" s="10" t="s">
        <v>0</v>
      </c>
      <c r="C10" s="18"/>
      <c r="D10" s="1"/>
      <c r="E10" s="1"/>
    </row>
    <row r="11" spans="1:6" s="15" customFormat="1" ht="24.6" customHeight="1" x14ac:dyDescent="0.25">
      <c r="A11" s="13">
        <f>SUM(A6:A10)</f>
        <v>68866.259999999995</v>
      </c>
      <c r="B11" s="14" t="s">
        <v>49</v>
      </c>
    </row>
    <row r="12" spans="1:6" x14ac:dyDescent="0.25">
      <c r="E12" s="4"/>
    </row>
    <row r="13" spans="1:6" x14ac:dyDescent="0.25">
      <c r="E13" s="4"/>
    </row>
    <row r="14" spans="1:6" x14ac:dyDescent="0.25">
      <c r="E14" s="4"/>
    </row>
    <row r="15" spans="1:6" x14ac:dyDescent="0.25">
      <c r="E15" s="4"/>
    </row>
    <row r="16" spans="1:6" x14ac:dyDescent="0.25">
      <c r="E16" s="4"/>
    </row>
    <row r="17" spans="5:5" x14ac:dyDescent="0.25">
      <c r="E17" s="4"/>
    </row>
    <row r="18" spans="5:5" x14ac:dyDescent="0.25">
      <c r="E18" s="4"/>
    </row>
    <row r="19" spans="5:5" x14ac:dyDescent="0.25">
      <c r="E19" s="4"/>
    </row>
    <row r="20" spans="5:5" x14ac:dyDescent="0.25">
      <c r="E20" s="4"/>
    </row>
    <row r="21" spans="5:5" x14ac:dyDescent="0.25">
      <c r="E21" s="4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Windows User</cp:lastModifiedBy>
  <cp:lastPrinted>2024-03-19T11:17:14Z</cp:lastPrinted>
  <dcterms:created xsi:type="dcterms:W3CDTF">2024-02-09T11:47:19Z</dcterms:created>
  <dcterms:modified xsi:type="dcterms:W3CDTF">2024-03-20T08:19:45Z</dcterms:modified>
</cp:coreProperties>
</file>